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6" r:id="rId1"/>
  </sheets>
  <definedNames>
    <definedName name="_xlnm._FilterDatabase" localSheetId="0" hidden="1">附件1!$A$2:$K$21</definedName>
    <definedName name="_xlnm.Print_Area" localSheetId="0">附件1!$A$1:$K$28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<sst xmlns="http://schemas.openxmlformats.org/spreadsheetml/2006/main" count="113" uniqueCount="92">
  <si>
    <t>附件1</t>
  </si>
  <si>
    <t>2022年省级服务业发展引导资金(第一批）项目汇总表</t>
  </si>
  <si>
    <t>单位：万元</t>
  </si>
  <si>
    <t>序号</t>
  </si>
  <si>
    <t>项目单位及统一
社会信用代码</t>
  </si>
  <si>
    <t>项目名称</t>
  </si>
  <si>
    <t>建设性质</t>
  </si>
  <si>
    <t>建设地点</t>
  </si>
  <si>
    <t>建设内容及规模</t>
  </si>
  <si>
    <t>建设年限</t>
  </si>
  <si>
    <t>总投资</t>
  </si>
  <si>
    <t>核定后固定资产投资</t>
  </si>
  <si>
    <t>此次申请补助金额</t>
  </si>
  <si>
    <t>项目责任单位</t>
  </si>
  <si>
    <t>合计（共14项）</t>
  </si>
  <si>
    <t>一、</t>
  </si>
  <si>
    <t>检验检测认证类（9项）</t>
  </si>
  <si>
    <t>青海邦宁环保检测有限公司91630100MA757KQ29E</t>
  </si>
  <si>
    <t>环境检验检测服务平台建设项目</t>
  </si>
  <si>
    <t>新建</t>
  </si>
  <si>
    <t>东川工业园区中小企业创业园新材料产业园1号厂房5楼</t>
  </si>
  <si>
    <t>项目总面积2700平方米，包括办公区域和环境检测区域两部分。购置原子吸收光谱仪、全自动石墨消解仪、红外测油仪、原子荧光分光光度计、离子色谱仪、紫外分光光度仪等共计146台（套）。</t>
  </si>
  <si>
    <t>2021.7-2022.12</t>
  </si>
  <si>
    <t>西宁市发展改革委</t>
  </si>
  <si>
    <t>青海岩土工程勘察咨询有限公司91630000710592637M</t>
  </si>
  <si>
    <t>岩土工程检验检测技术服务平台建设项目</t>
  </si>
  <si>
    <t>城中区砖厂路13号</t>
  </si>
  <si>
    <t>购置静载荷测试仪、锚杆锚索检测仪、全自动直剪仪、全自动预压仪、钢筋扫描仪等仪器设备共计209台（套）。</t>
  </si>
  <si>
    <t>2022.1-2022.12</t>
  </si>
  <si>
    <t>中国科学院青海盐湖研究所12100000440002544G</t>
  </si>
  <si>
    <t>青海省盐湖化工检验检测技术服务平台建设项目</t>
  </si>
  <si>
    <t>新宁路18号</t>
  </si>
  <si>
    <t>本项目利用原有的办公场地面积1400平方米，设置了检验检测室、测试分析部和技术咨询服务部。购置激光粒度仪、离子体发射光谱仪、全自动释光测年仪等检验检测仪器设备共计25台（套）。</t>
  </si>
  <si>
    <t>2020.1-2022.12</t>
  </si>
  <si>
    <t>青海正旗工程检测有限公司
91633100310870191K</t>
  </si>
  <si>
    <t>工程检测平台建设项目</t>
  </si>
  <si>
    <t>生物科技产业园区银羚大街29号</t>
  </si>
  <si>
    <t>利用公司已有检验检测场地面积402.51平方米，购置建筑门窗保温性能检测仪、现场气密检测仪、建筑材料不燃性实验炉、硬质泡沫吸水率测定仪、智能型导热系数测定仪等仪器设备133台（套）。</t>
  </si>
  <si>
    <t>2021.2-2022.12</t>
  </si>
  <si>
    <t>青海岩土工程勘察院有限公司91630104710402805E</t>
  </si>
  <si>
    <t>青海省工业地质综合检验检测服务平台建设项目</t>
  </si>
  <si>
    <t>城西区新宁路11号</t>
  </si>
  <si>
    <t>购置专业化检验检测仪器设备级联式工程地震仪、十六联全自动中压固结仪、全自动应变控制式三轴仪、碱骨料试验箱、声波测井仪等共146台（套）。</t>
  </si>
  <si>
    <t>2021.1-2023.12</t>
  </si>
  <si>
    <t>青海省交通工程监理有限公司检测试验中心91630105074594104E</t>
  </si>
  <si>
    <t>青海省交通工程质量检验检测试验室建设项目</t>
  </si>
  <si>
    <t>城北区小桥大街62号</t>
  </si>
  <si>
    <t>项目利用现有办公场地，将一楼作为试验区，二楼作为办公区。购置水泥抗折抗压试验一体机、乳化沥青储存稳定性试验仪、全自动比表面积测定仪、路面材料强度仪等仪器设备317台(套)。</t>
  </si>
  <si>
    <t>2021.5
-2022.12</t>
  </si>
  <si>
    <t>青海华通能源技术应用有限公司91630104781422213B</t>
  </si>
  <si>
    <t>检验检测实验室改扩建项目</t>
  </si>
  <si>
    <t>扩建</t>
  </si>
  <si>
    <t>生物科技产业园区迎新路3号</t>
  </si>
  <si>
    <t>项目租赁改造面积6000平方米，其中：实验室检测业务用房3600平方米、办公业务用房2400平方米。购置幕墙自动检测装置、建筑耐火极限实验炉，绿色能效测评与结构鉴定软件等各类检验检测设备共计133台（套）。</t>
  </si>
  <si>
    <t>2021.3-2023.3</t>
  </si>
  <si>
    <t>青海恒业特种设备检验有限公司91630100579900226K</t>
  </si>
  <si>
    <t>恒业电梯检验检测服务平台建设项目</t>
  </si>
  <si>
    <t>生物科技产业园装备园银羚大街27号</t>
  </si>
  <si>
    <t>购置电梯震动及加减速度测试仪、可视激光测拱仪、限速器测试仪、防爆型钳形接地电阻测试仪、矿用本安型噪声检测仪、防爆温湿度计等电梯检验检测设备、软件系统、仪器仪表及检验检测车辆共计611台（套）。</t>
  </si>
  <si>
    <t>2022.6-2023.8</t>
  </si>
  <si>
    <t>青海华汇检测技术有限公司91632802579918338U</t>
  </si>
  <si>
    <t>青海省特种设备无损检验检测技术服务平台建设项目</t>
  </si>
  <si>
    <t>德令哈市工业园路长江南路7号</t>
  </si>
  <si>
    <t>购置X射线机、超声波冲击设备、数字超声波探伤仪、黑白密度计等检验检测用仪器设备356台（套）。</t>
  </si>
  <si>
    <t>2021.12-2022.12</t>
  </si>
  <si>
    <t>海西州发展改革委</t>
  </si>
  <si>
    <t>二、</t>
  </si>
  <si>
    <t>服务创新项目、 服务业转型升级项目和服务业新兴业态（1项）</t>
  </si>
  <si>
    <t>青海省交控信息科技有限公司91633100MA7531DP0X</t>
  </si>
  <si>
    <t>青海省交通控股集团有限公司智能数据中台建设项目</t>
  </si>
  <si>
    <t>城中区南川西路132号、城北区海西西路49号</t>
  </si>
  <si>
    <t>项目购置虚拟化服务器、Namenode服务器、虚拟化操作系统、虚拟化防火墙等软硬件设备及系统共计40台（套）。</t>
  </si>
  <si>
    <t>2021.12-2023.11</t>
  </si>
  <si>
    <t>三、</t>
  </si>
  <si>
    <t>工业软件开发和工业互联网创 新应用、 供应链优化创新等制造服务业项目（1项）</t>
  </si>
  <si>
    <t>青海新润医药有限公司91630000MA757JG30R</t>
  </si>
  <si>
    <t>智慧医药供应链营销运营服务平台建设项目</t>
  </si>
  <si>
    <t>城北区柴达木路56-1号</t>
  </si>
  <si>
    <t>本项目通过购置业务用房1429平方米，用于智慧医药服务平台及仓储调配中心业务用房。购置药品供应链集成管理系统软件、自建品牌营销网上商城、购置系统硬件、配套附属设备等共计230台（套）。</t>
  </si>
  <si>
    <t>2021.1-2022.12</t>
  </si>
  <si>
    <t>四、</t>
  </si>
  <si>
    <t>服务业领域相关问题研究前期项目（2项）</t>
  </si>
  <si>
    <t>青海省服务业发展促进中心</t>
  </si>
  <si>
    <t>2022年省级服务业项目监管和评估相关经费</t>
  </si>
  <si>
    <t>推进省级预算内服务业发展引导资金项目评审、评估、监管等工作经费。</t>
  </si>
  <si>
    <t>服务业三级服务体系建设督导评估相关经费</t>
  </si>
  <si>
    <t>全省服务业行业面向省市县的三级服务体系建立情况督导、评估等工作经费。</t>
  </si>
  <si>
    <t>五</t>
  </si>
  <si>
    <t>股权项目（1项）</t>
  </si>
  <si>
    <t>海西州国有资本投资运营（集团）有限公司</t>
  </si>
  <si>
    <t>股权投资管理费</t>
  </si>
  <si>
    <t>2019年、2020年、2021年股权投资管理费。</t>
  </si>
</sst>
</file>

<file path=xl/styles.xml><?xml version="1.0" encoding="utf-8"?>
<styleSheet xmlns="http://schemas.openxmlformats.org/spreadsheetml/2006/main">
  <numFmts count="6">
    <numFmt numFmtId="176" formatCode="yyyy&quot;年&quot;m&quot;月&quot;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</numFmts>
  <fonts count="3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6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 applyProtection="false">
      <alignment vertical="center"/>
    </xf>
    <xf numFmtId="0" fontId="22" fillId="0" borderId="0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21" fillId="0" borderId="0" applyFon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42" fontId="21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4" fontId="21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3" fillId="30" borderId="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21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3" fillId="15" borderId="9" applyNumberFormat="false" applyAlignment="false" applyProtection="false">
      <alignment vertical="center"/>
    </xf>
    <xf numFmtId="0" fontId="34" fillId="30" borderId="13" applyNumberFormat="false" applyAlignment="false" applyProtection="false">
      <alignment vertical="center"/>
    </xf>
    <xf numFmtId="0" fontId="26" fillId="20" borderId="11" applyNumberFormat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1" fillId="12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177" fontId="0" fillId="0" borderId="0" xfId="0" applyNumberForma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6" fillId="0" borderId="2" xfId="0" applyNumberFormat="true" applyFont="true" applyFill="true" applyBorder="true" applyAlignment="true">
      <alignment horizontal="center" vertical="center"/>
    </xf>
    <xf numFmtId="0" fontId="6" fillId="0" borderId="3" xfId="0" applyNumberFormat="true" applyFont="true" applyFill="true" applyBorder="true" applyAlignment="true">
      <alignment horizontal="left" vertical="center" wrapText="true"/>
    </xf>
    <xf numFmtId="0" fontId="6" fillId="0" borderId="2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1" applyFont="true" applyFill="true" applyBorder="true" applyAlignment="true" applyProtection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left" vertical="center"/>
    </xf>
    <xf numFmtId="177" fontId="4" fillId="0" borderId="0" xfId="0" applyNumberFormat="true" applyFont="true" applyFill="true" applyBorder="true" applyAlignment="true">
      <alignment horizontal="center"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vertical="center"/>
    </xf>
    <xf numFmtId="0" fontId="6" fillId="0" borderId="4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>
      <alignment horizontal="left" vertical="center"/>
    </xf>
    <xf numFmtId="177" fontId="0" fillId="0" borderId="1" xfId="0" applyNumberFormat="true" applyFill="true" applyBorder="true" applyAlignment="true">
      <alignment horizontal="center" vertical="center"/>
    </xf>
    <xf numFmtId="177" fontId="10" fillId="0" borderId="0" xfId="0" applyNumberFormat="true" applyFont="true" applyFill="true" applyBorder="true" applyAlignment="true">
      <alignment horizontal="center" vertical="center"/>
    </xf>
    <xf numFmtId="177" fontId="11" fillId="0" borderId="0" xfId="0" applyNumberFormat="true" applyFont="true" applyFill="true" applyBorder="true" applyAlignment="true">
      <alignment horizontal="center" vertical="center"/>
    </xf>
    <xf numFmtId="177" fontId="12" fillId="0" borderId="0" xfId="0" applyNumberFormat="true" applyFont="true" applyFill="true" applyBorder="true" applyAlignment="true">
      <alignment horizontal="right" vertical="center" wrapText="true"/>
    </xf>
    <xf numFmtId="177" fontId="12" fillId="0" borderId="1" xfId="0" applyNumberFormat="true" applyFont="true" applyFill="true" applyBorder="true" applyAlignment="true">
      <alignment horizontal="center" vertical="center" wrapText="true"/>
    </xf>
    <xf numFmtId="177" fontId="9" fillId="0" borderId="5" xfId="0" applyNumberFormat="true" applyFont="true" applyFill="true" applyBorder="true" applyAlignment="true">
      <alignment horizontal="center" vertical="center" wrapText="true"/>
    </xf>
    <xf numFmtId="0" fontId="8" fillId="0" borderId="5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13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_Sheet1_25" xfId="1"/>
    <cellStyle name="常规_Sheet1_2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colors>
    <mruColors>
      <color rgb="00ED7D31"/>
      <color rgb="008EA9DB"/>
      <color rgb="0070AD47"/>
      <color rgb="00FFFFFF"/>
      <color rgb="0000B0F0"/>
      <color rgb="00333333"/>
      <color rgb="005B9BD5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view="pageBreakPreview" zoomScaleNormal="80" zoomScaleSheetLayoutView="100" workbookViewId="0">
      <pane ySplit="4" topLeftCell="A5" activePane="bottomLeft" state="frozen"/>
      <selection/>
      <selection pane="bottomLeft" activeCell="F26" sqref="F26"/>
    </sheetView>
  </sheetViews>
  <sheetFormatPr defaultColWidth="9" defaultRowHeight="13.5"/>
  <cols>
    <col min="1" max="1" width="6.225" style="2" customWidth="true"/>
    <col min="2" max="2" width="26.5583333333333" style="2" customWidth="true"/>
    <col min="3" max="3" width="17.5083333333333" style="3" customWidth="true"/>
    <col min="4" max="4" width="5.25" style="2" customWidth="true"/>
    <col min="5" max="5" width="20.6666666666667" style="2" customWidth="true"/>
    <col min="6" max="6" width="58.1916666666667" style="2" customWidth="true"/>
    <col min="7" max="7" width="10.5" style="2" customWidth="true"/>
    <col min="8" max="8" width="9.75" style="4" customWidth="true"/>
    <col min="9" max="9" width="10.3833333333333" style="5" customWidth="true"/>
    <col min="10" max="10" width="9.38333333333333" style="5" customWidth="true"/>
    <col min="11" max="11" width="16.425" style="2" customWidth="true"/>
  </cols>
  <sheetData>
    <row r="1" ht="18.75" spans="1:1">
      <c r="A1" s="6" t="s">
        <v>0</v>
      </c>
    </row>
    <row r="2" ht="36" customHeight="true" spans="1:11">
      <c r="A2" s="7" t="s">
        <v>1</v>
      </c>
      <c r="B2" s="7"/>
      <c r="C2" s="8"/>
      <c r="D2" s="7"/>
      <c r="E2" s="7"/>
      <c r="F2" s="7"/>
      <c r="G2" s="7"/>
      <c r="H2" s="26"/>
      <c r="I2" s="40"/>
      <c r="J2" s="40"/>
      <c r="K2" s="7"/>
    </row>
    <row r="3" customFormat="true" ht="18" customHeight="true" spans="1:11">
      <c r="A3" s="9"/>
      <c r="B3" s="9"/>
      <c r="C3" s="10"/>
      <c r="D3" s="9"/>
      <c r="E3" s="9"/>
      <c r="F3" s="9"/>
      <c r="G3" s="9"/>
      <c r="H3" s="27"/>
      <c r="I3" s="41"/>
      <c r="J3" s="41"/>
      <c r="K3" s="42" t="s">
        <v>2</v>
      </c>
    </row>
    <row r="4" s="1" customFormat="true" ht="53" customHeight="true" spans="1:11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28" t="s">
        <v>9</v>
      </c>
      <c r="H4" s="29" t="s">
        <v>10</v>
      </c>
      <c r="I4" s="43" t="s">
        <v>11</v>
      </c>
      <c r="J4" s="43" t="s">
        <v>12</v>
      </c>
      <c r="K4" s="12" t="s">
        <v>13</v>
      </c>
    </row>
    <row r="5" s="1" customFormat="true" ht="21" customHeight="true" spans="1:11">
      <c r="A5" s="13"/>
      <c r="B5" s="14" t="s">
        <v>14</v>
      </c>
      <c r="C5" s="14"/>
      <c r="D5" s="14"/>
      <c r="E5" s="14"/>
      <c r="F5" s="30"/>
      <c r="G5" s="30"/>
      <c r="H5" s="11">
        <f>SUM(H6,H16,H18,H20,H23)</f>
        <v>11100.5</v>
      </c>
      <c r="I5" s="11">
        <f>SUM(I6,I16,I18,I20,I23)</f>
        <v>7503</v>
      </c>
      <c r="J5" s="11">
        <f>SUM(J6,J16,J18,J20,J23)</f>
        <v>1708.1</v>
      </c>
      <c r="K5" s="12"/>
    </row>
    <row r="6" s="1" customFormat="true" ht="25" customHeight="true" spans="1:11">
      <c r="A6" s="11" t="s">
        <v>15</v>
      </c>
      <c r="B6" s="15" t="s">
        <v>16</v>
      </c>
      <c r="C6" s="16"/>
      <c r="D6" s="16"/>
      <c r="E6" s="31"/>
      <c r="F6" s="32"/>
      <c r="G6" s="32"/>
      <c r="H6" s="12">
        <f>SUM(H7:H15)</f>
        <v>7403.69</v>
      </c>
      <c r="I6" s="12">
        <f>SUM(I7:I15)</f>
        <v>5103</v>
      </c>
      <c r="J6" s="12">
        <f>SUM(J7:J15)</f>
        <v>1020</v>
      </c>
      <c r="K6" s="32"/>
    </row>
    <row r="7" ht="40.5" spans="1:11">
      <c r="A7" s="13">
        <v>1</v>
      </c>
      <c r="B7" s="17" t="s">
        <v>17</v>
      </c>
      <c r="C7" s="17" t="s">
        <v>18</v>
      </c>
      <c r="D7" s="18" t="s">
        <v>19</v>
      </c>
      <c r="E7" s="17" t="s">
        <v>20</v>
      </c>
      <c r="F7" s="17" t="s">
        <v>21</v>
      </c>
      <c r="G7" s="17" t="s">
        <v>22</v>
      </c>
      <c r="H7" s="33">
        <v>503</v>
      </c>
      <c r="I7" s="36">
        <v>300</v>
      </c>
      <c r="J7" s="36">
        <f>I7*0.2</f>
        <v>60</v>
      </c>
      <c r="K7" s="18" t="s">
        <v>23</v>
      </c>
    </row>
    <row r="8" ht="27" spans="1:11">
      <c r="A8" s="13">
        <v>2</v>
      </c>
      <c r="B8" s="17" t="s">
        <v>24</v>
      </c>
      <c r="C8" s="17" t="s">
        <v>25</v>
      </c>
      <c r="D8" s="18" t="s">
        <v>19</v>
      </c>
      <c r="E8" s="17" t="s">
        <v>26</v>
      </c>
      <c r="F8" s="17" t="s">
        <v>27</v>
      </c>
      <c r="G8" s="17" t="s">
        <v>28</v>
      </c>
      <c r="H8" s="33">
        <v>1000.24</v>
      </c>
      <c r="I8" s="36">
        <v>600</v>
      </c>
      <c r="J8" s="36">
        <f>I8*0.2</f>
        <v>120</v>
      </c>
      <c r="K8" s="18" t="s">
        <v>23</v>
      </c>
    </row>
    <row r="9" ht="40.5" spans="1:11">
      <c r="A9" s="13">
        <v>3</v>
      </c>
      <c r="B9" s="17" t="s">
        <v>29</v>
      </c>
      <c r="C9" s="17" t="s">
        <v>30</v>
      </c>
      <c r="D9" s="18" t="s">
        <v>19</v>
      </c>
      <c r="E9" s="17" t="s">
        <v>31</v>
      </c>
      <c r="F9" s="17" t="s">
        <v>32</v>
      </c>
      <c r="G9" s="17" t="s">
        <v>33</v>
      </c>
      <c r="H9" s="33">
        <v>2401.73</v>
      </c>
      <c r="I9" s="36">
        <v>1800</v>
      </c>
      <c r="J9" s="36">
        <f>I9*0.2</f>
        <v>360</v>
      </c>
      <c r="K9" s="18" t="s">
        <v>23</v>
      </c>
    </row>
    <row r="10" ht="40.5" spans="1:11">
      <c r="A10" s="13">
        <v>4</v>
      </c>
      <c r="B10" s="17" t="s">
        <v>34</v>
      </c>
      <c r="C10" s="17" t="s">
        <v>35</v>
      </c>
      <c r="D10" s="18" t="s">
        <v>19</v>
      </c>
      <c r="E10" s="18" t="s">
        <v>36</v>
      </c>
      <c r="F10" s="18" t="s">
        <v>37</v>
      </c>
      <c r="G10" s="34" t="s">
        <v>38</v>
      </c>
      <c r="H10" s="33">
        <v>303.16</v>
      </c>
      <c r="I10" s="44">
        <v>303</v>
      </c>
      <c r="J10" s="44">
        <v>60</v>
      </c>
      <c r="K10" s="45" t="s">
        <v>23</v>
      </c>
    </row>
    <row r="11" ht="40.5" spans="1:11">
      <c r="A11" s="13">
        <v>5</v>
      </c>
      <c r="B11" s="17" t="s">
        <v>39</v>
      </c>
      <c r="C11" s="17" t="s">
        <v>40</v>
      </c>
      <c r="D11" s="18" t="s">
        <v>19</v>
      </c>
      <c r="E11" s="17" t="s">
        <v>41</v>
      </c>
      <c r="F11" s="17" t="s">
        <v>42</v>
      </c>
      <c r="G11" s="17" t="s">
        <v>43</v>
      </c>
      <c r="H11" s="33">
        <v>621.41</v>
      </c>
      <c r="I11" s="36">
        <v>500</v>
      </c>
      <c r="J11" s="36">
        <f>I11*0.2</f>
        <v>100</v>
      </c>
      <c r="K11" s="18" t="s">
        <v>23</v>
      </c>
    </row>
    <row r="12" ht="40.5" spans="1:11">
      <c r="A12" s="13">
        <v>6</v>
      </c>
      <c r="B12" s="17" t="s">
        <v>44</v>
      </c>
      <c r="C12" s="17" t="s">
        <v>45</v>
      </c>
      <c r="D12" s="17" t="s">
        <v>19</v>
      </c>
      <c r="E12" s="17" t="s">
        <v>46</v>
      </c>
      <c r="F12" s="17" t="s">
        <v>47</v>
      </c>
      <c r="G12" s="17" t="s">
        <v>48</v>
      </c>
      <c r="H12" s="33">
        <v>303.26</v>
      </c>
      <c r="I12" s="36">
        <v>300</v>
      </c>
      <c r="J12" s="36">
        <f>I12*0.2</f>
        <v>60</v>
      </c>
      <c r="K12" s="18" t="s">
        <v>23</v>
      </c>
    </row>
    <row r="13" ht="51" customHeight="true" spans="1:11">
      <c r="A13" s="13">
        <v>7</v>
      </c>
      <c r="B13" s="17" t="s">
        <v>49</v>
      </c>
      <c r="C13" s="17" t="s">
        <v>50</v>
      </c>
      <c r="D13" s="17" t="s">
        <v>51</v>
      </c>
      <c r="E13" s="17" t="s">
        <v>52</v>
      </c>
      <c r="F13" s="17" t="s">
        <v>53</v>
      </c>
      <c r="G13" s="17" t="s">
        <v>54</v>
      </c>
      <c r="H13" s="33">
        <v>1200</v>
      </c>
      <c r="I13" s="36">
        <v>400</v>
      </c>
      <c r="J13" s="36">
        <f>I13*0.2</f>
        <v>80</v>
      </c>
      <c r="K13" s="18" t="s">
        <v>23</v>
      </c>
    </row>
    <row r="14" ht="50" customHeight="true" spans="1:11">
      <c r="A14" s="13">
        <v>8</v>
      </c>
      <c r="B14" s="17" t="s">
        <v>55</v>
      </c>
      <c r="C14" s="17" t="s">
        <v>56</v>
      </c>
      <c r="D14" s="17" t="s">
        <v>19</v>
      </c>
      <c r="E14" s="17" t="s">
        <v>57</v>
      </c>
      <c r="F14" s="17" t="s">
        <v>58</v>
      </c>
      <c r="G14" s="17" t="s">
        <v>59</v>
      </c>
      <c r="H14" s="33">
        <v>507.14</v>
      </c>
      <c r="I14" s="36">
        <v>400</v>
      </c>
      <c r="J14" s="36">
        <f>I14*0.2</f>
        <v>80</v>
      </c>
      <c r="K14" s="18" t="s">
        <v>23</v>
      </c>
    </row>
    <row r="15" s="1" customFormat="true" ht="40.5" spans="1:11">
      <c r="A15" s="13">
        <v>9</v>
      </c>
      <c r="B15" s="19" t="s">
        <v>60</v>
      </c>
      <c r="C15" s="20" t="s">
        <v>61</v>
      </c>
      <c r="D15" s="21" t="s">
        <v>19</v>
      </c>
      <c r="E15" s="21" t="s">
        <v>62</v>
      </c>
      <c r="F15" s="21" t="s">
        <v>63</v>
      </c>
      <c r="G15" s="35" t="s">
        <v>64</v>
      </c>
      <c r="H15" s="36">
        <v>563.75</v>
      </c>
      <c r="I15" s="36">
        <v>500</v>
      </c>
      <c r="J15" s="36">
        <f>I15*0.2</f>
        <v>100</v>
      </c>
      <c r="K15" s="18" t="s">
        <v>65</v>
      </c>
    </row>
    <row r="16" s="1" customFormat="true" ht="23" customHeight="true" spans="1:11">
      <c r="A16" s="11" t="s">
        <v>66</v>
      </c>
      <c r="B16" s="15" t="s">
        <v>67</v>
      </c>
      <c r="C16" s="16"/>
      <c r="D16" s="16"/>
      <c r="E16" s="31"/>
      <c r="F16" s="32"/>
      <c r="G16" s="32"/>
      <c r="H16" s="12">
        <f>SUM(H17)</f>
        <v>2676.81</v>
      </c>
      <c r="I16" s="12">
        <f>SUM(I17)</f>
        <v>1800</v>
      </c>
      <c r="J16" s="12">
        <f>SUM(J17)</f>
        <v>360</v>
      </c>
      <c r="K16" s="32"/>
    </row>
    <row r="17" ht="40.5" spans="1:11">
      <c r="A17" s="13">
        <v>10</v>
      </c>
      <c r="B17" s="17" t="s">
        <v>68</v>
      </c>
      <c r="C17" s="17" t="s">
        <v>69</v>
      </c>
      <c r="D17" s="17" t="s">
        <v>19</v>
      </c>
      <c r="E17" s="17" t="s">
        <v>70</v>
      </c>
      <c r="F17" s="17" t="s">
        <v>71</v>
      </c>
      <c r="G17" s="17" t="s">
        <v>72</v>
      </c>
      <c r="H17" s="33">
        <v>2676.81</v>
      </c>
      <c r="I17" s="36">
        <v>1800</v>
      </c>
      <c r="J17" s="36">
        <f>I17*0.2</f>
        <v>360</v>
      </c>
      <c r="K17" s="18" t="s">
        <v>23</v>
      </c>
    </row>
    <row r="18" s="1" customFormat="true" ht="29" customHeight="true" spans="1:11">
      <c r="A18" s="11" t="s">
        <v>73</v>
      </c>
      <c r="B18" s="15" t="s">
        <v>74</v>
      </c>
      <c r="C18" s="16"/>
      <c r="D18" s="16"/>
      <c r="E18" s="31"/>
      <c r="F18" s="32"/>
      <c r="G18" s="32"/>
      <c r="H18" s="12">
        <f>SUM(H19:H19)</f>
        <v>1020</v>
      </c>
      <c r="I18" s="12">
        <f>SUM(I19:I19)</f>
        <v>600</v>
      </c>
      <c r="J18" s="12">
        <f>SUM(J19:J19)</f>
        <v>120</v>
      </c>
      <c r="K18" s="32"/>
    </row>
    <row r="19" ht="40.5" spans="1:11">
      <c r="A19" s="13">
        <v>11</v>
      </c>
      <c r="B19" s="17" t="s">
        <v>75</v>
      </c>
      <c r="C19" s="17" t="s">
        <v>76</v>
      </c>
      <c r="D19" s="17" t="s">
        <v>19</v>
      </c>
      <c r="E19" s="17" t="s">
        <v>77</v>
      </c>
      <c r="F19" s="17" t="s">
        <v>78</v>
      </c>
      <c r="G19" s="17" t="s">
        <v>79</v>
      </c>
      <c r="H19" s="33">
        <v>1020</v>
      </c>
      <c r="I19" s="36">
        <v>600</v>
      </c>
      <c r="J19" s="36">
        <f>I19*0.2</f>
        <v>120</v>
      </c>
      <c r="K19" s="18" t="s">
        <v>23</v>
      </c>
    </row>
    <row r="20" s="1" customFormat="true" ht="24" customHeight="true" spans="1:11">
      <c r="A20" s="11" t="s">
        <v>80</v>
      </c>
      <c r="B20" s="15" t="s">
        <v>81</v>
      </c>
      <c r="C20" s="16"/>
      <c r="D20" s="16"/>
      <c r="E20" s="31"/>
      <c r="F20" s="32"/>
      <c r="G20" s="32"/>
      <c r="H20" s="12"/>
      <c r="I20" s="12"/>
      <c r="J20" s="12">
        <f>SUM(J21:J22)</f>
        <v>28.1</v>
      </c>
      <c r="K20" s="32"/>
    </row>
    <row r="21" ht="40" customHeight="true" spans="1:11">
      <c r="A21" s="13">
        <v>12</v>
      </c>
      <c r="B21" s="17" t="s">
        <v>82</v>
      </c>
      <c r="C21" s="17" t="s">
        <v>83</v>
      </c>
      <c r="D21" s="17"/>
      <c r="E21" s="17"/>
      <c r="F21" s="37" t="s">
        <v>84</v>
      </c>
      <c r="G21" s="17" t="s">
        <v>28</v>
      </c>
      <c r="H21" s="17"/>
      <c r="I21" s="17"/>
      <c r="J21" s="17">
        <v>8.1</v>
      </c>
      <c r="K21" s="17"/>
    </row>
    <row r="22" ht="40" customHeight="true" spans="1:11">
      <c r="A22" s="22">
        <v>13</v>
      </c>
      <c r="B22" s="17" t="s">
        <v>82</v>
      </c>
      <c r="C22" s="17" t="s">
        <v>85</v>
      </c>
      <c r="D22" s="17"/>
      <c r="E22" s="17"/>
      <c r="F22" s="37" t="s">
        <v>86</v>
      </c>
      <c r="G22" s="17" t="s">
        <v>28</v>
      </c>
      <c r="H22" s="17"/>
      <c r="I22" s="17"/>
      <c r="J22" s="17">
        <v>20</v>
      </c>
      <c r="K22" s="22"/>
    </row>
    <row r="23" ht="22" customHeight="true" spans="1:11">
      <c r="A23" s="23" t="s">
        <v>87</v>
      </c>
      <c r="B23" s="24" t="s">
        <v>88</v>
      </c>
      <c r="C23" s="25"/>
      <c r="D23" s="25"/>
      <c r="E23" s="38"/>
      <c r="F23" s="22"/>
      <c r="G23" s="22"/>
      <c r="H23" s="39"/>
      <c r="I23" s="46"/>
      <c r="J23" s="47">
        <f>SUM(J24)</f>
        <v>180</v>
      </c>
      <c r="K23" s="22"/>
    </row>
    <row r="24" ht="28" customHeight="true" spans="1:11">
      <c r="A24" s="22">
        <v>14</v>
      </c>
      <c r="B24" s="17" t="s">
        <v>89</v>
      </c>
      <c r="C24" s="17" t="s">
        <v>90</v>
      </c>
      <c r="D24" s="17"/>
      <c r="E24" s="17"/>
      <c r="F24" s="37" t="s">
        <v>91</v>
      </c>
      <c r="G24" s="17"/>
      <c r="H24" s="17"/>
      <c r="I24" s="17"/>
      <c r="J24" s="17">
        <v>180</v>
      </c>
      <c r="K24" s="22"/>
    </row>
  </sheetData>
  <mergeCells count="7">
    <mergeCell ref="A2:K2"/>
    <mergeCell ref="B5:E5"/>
    <mergeCell ref="B6:E6"/>
    <mergeCell ref="B16:E16"/>
    <mergeCell ref="B18:E18"/>
    <mergeCell ref="B20:E20"/>
    <mergeCell ref="B23:E23"/>
  </mergeCells>
  <pageMargins left="0.66875" right="0.0784722222222222" top="1" bottom="1" header="0.5" footer="0.5"/>
  <pageSetup paperSize="9" scale="7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</dc:creator>
  <cp:lastModifiedBy>user</cp:lastModifiedBy>
  <dcterms:created xsi:type="dcterms:W3CDTF">2022-07-12T19:57:00Z</dcterms:created>
  <cp:lastPrinted>2022-07-12T16:42:00Z</cp:lastPrinted>
  <dcterms:modified xsi:type="dcterms:W3CDTF">2022-09-19T15:20:02Z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E13BA55D8950458DA08B1C07484B5FCB</vt:lpwstr>
  </property>
</Properties>
</file>